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1F9C3BC9-E48F-4C25-AF20-09E91EBF3872}" xr6:coauthVersionLast="47" xr6:coauthVersionMax="47" xr10:uidLastSave="{00000000-0000-0000-0000-000000000000}"/>
  <bookViews>
    <workbookView xWindow="-108" yWindow="-108" windowWidth="23256" windowHeight="12456" xr2:uid="{A5ED19AB-F810-4FAF-9077-F6F2BB67D829}"/>
  </bookViews>
  <sheets>
    <sheet name="Tabel 3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20" i="1"/>
  <c r="F19" i="1"/>
  <c r="E19" i="1"/>
  <c r="I18" i="1"/>
  <c r="F18" i="1"/>
  <c r="E18" i="1"/>
  <c r="I17" i="1"/>
  <c r="F17" i="1"/>
  <c r="E17" i="1"/>
  <c r="I16" i="1"/>
  <c r="F16" i="1"/>
  <c r="E16" i="1"/>
  <c r="I15" i="1"/>
  <c r="F15" i="1"/>
  <c r="E15" i="1"/>
  <c r="I14" i="1"/>
  <c r="F14" i="1"/>
  <c r="E14" i="1"/>
  <c r="I13" i="1"/>
  <c r="F13" i="1"/>
  <c r="E13" i="1"/>
  <c r="I12" i="1"/>
  <c r="F12" i="1"/>
  <c r="E12" i="1"/>
  <c r="I11" i="1"/>
  <c r="F11" i="1"/>
  <c r="E11" i="1"/>
  <c r="I10" i="1"/>
  <c r="F10" i="1"/>
  <c r="E10" i="1"/>
  <c r="I9" i="1"/>
  <c r="F9" i="1"/>
  <c r="E9" i="1"/>
  <c r="I8" i="1"/>
  <c r="F8" i="1"/>
  <c r="E8" i="1"/>
  <c r="I7" i="1"/>
  <c r="F7" i="1"/>
  <c r="F21" i="1" s="1"/>
  <c r="E7" i="1"/>
  <c r="E21" i="1" s="1"/>
</calcChain>
</file>

<file path=xl/sharedStrings.xml><?xml version="1.0" encoding="utf-8"?>
<sst xmlns="http://schemas.openxmlformats.org/spreadsheetml/2006/main" count="20" uniqueCount="20">
  <si>
    <t>Tabel</t>
  </si>
  <si>
    <t>Jumlah Perempuan Pernah Kawin Berumur 15- 49 Tahun Yang Melahirkan Anak Lahir Hidup (ALH) Menurut Kecamatan dan Penolong Proses Kelahiran di Kabupaten Karimun, 2022</t>
  </si>
  <si>
    <t>KECAMATAN</t>
  </si>
  <si>
    <t>Oleh Nakes</t>
  </si>
  <si>
    <t>Di Faskes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</si>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</sst>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/>
    <xf numFmtId="0" fontId="0" fillId="0" borderId="13" xfId="0" applyBorder="1"/>
    <xf numFmtId="0" fontId="5" fillId="0" borderId="0" xfId="0" applyFont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/>
    <xf numFmtId="0" fontId="0" fillId="0" borderId="7" xfId="0" applyBorder="1"/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0" fillId="0" borderId="21" xfId="0" applyBorder="1"/>
    <xf numFmtId="0" fontId="0" fillId="0" borderId="22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8D0E5-9F96-4093-8359-BD40D48770AF}">
  <sheetPr codeName="Sheet4">
    <tabColor rgb="FF00B050"/>
  </sheetPr>
  <dimension ref="B1:I22"/>
  <sheetViews>
    <sheetView tabSelected="1" zoomScale="85" zoomScaleNormal="85" workbookViewId="0">
      <selection activeCell="B6" sqref="B6:F6"/>
    </sheetView>
  </sheetViews>
  <sheetFormatPr defaultRowHeight="14.4" x14ac:dyDescent="0.3"/>
  <cols>
    <col min="5" max="6" width="14" customWidth="1"/>
    <col min="7" max="7" width="10.77734375" customWidth="1"/>
  </cols>
  <sheetData>
    <row r="1" spans="2:9" x14ac:dyDescent="0.3">
      <c r="E1">
        <v>10</v>
      </c>
      <c r="F1">
        <v>11</v>
      </c>
    </row>
    <row r="2" spans="2:9" ht="42.75" customHeight="1" x14ac:dyDescent="0.3">
      <c r="B2" s="1" t="s">
        <v>0</v>
      </c>
      <c r="C2" s="2">
        <v>3</v>
      </c>
      <c r="D2" s="3" t="s">
        <v>1</v>
      </c>
      <c r="E2" s="3"/>
      <c r="F2" s="3"/>
      <c r="G2" s="4"/>
    </row>
    <row r="3" spans="2:9" ht="30" customHeight="1" thickBot="1" x14ac:dyDescent="0.35">
      <c r="B3" s="4"/>
      <c r="C3" s="5"/>
      <c r="D3" s="6"/>
      <c r="E3" s="7"/>
      <c r="F3" s="7"/>
      <c r="G3" s="4"/>
    </row>
    <row r="4" spans="2:9" ht="15" thickTop="1" x14ac:dyDescent="0.3">
      <c r="B4" s="8" t="s">
        <v>2</v>
      </c>
      <c r="C4" s="9"/>
      <c r="D4" s="9"/>
      <c r="E4" s="10" t="s">
        <v>3</v>
      </c>
      <c r="F4" s="11" t="s">
        <v>4</v>
      </c>
    </row>
    <row r="5" spans="2:9" ht="15" thickBot="1" x14ac:dyDescent="0.35">
      <c r="B5" s="12"/>
      <c r="C5" s="13"/>
      <c r="D5" s="13"/>
      <c r="E5" s="14"/>
      <c r="F5" s="15"/>
    </row>
    <row r="6" spans="2:9" ht="15" thickBot="1" x14ac:dyDescent="0.35">
      <c r="B6" s="16">
        <v>1</v>
      </c>
      <c r="C6" s="17"/>
      <c r="D6" s="17"/>
      <c r="E6" s="18">
        <v>2</v>
      </c>
      <c r="F6" s="19">
        <v>3</v>
      </c>
    </row>
    <row r="7" spans="2:9" ht="15" thickTop="1" x14ac:dyDescent="0.3">
      <c r="B7" s="20" t="s">
        <v>5</v>
      </c>
      <c r="C7" s="21"/>
      <c r="D7" s="21"/>
      <c r="E7" s="22">
        <f>SUMIFS([1]db!$H:$H,[1]db!$G:$G,'Tabel 3'!E$1,[1]db!$J:$J,'Tabel 3'!$H7)</f>
        <v>610</v>
      </c>
      <c r="F7" s="23">
        <f>SUMIFS([1]db!$H:$H,[1]db!$G:$G,'Tabel 3'!F$1,[1]db!$J:$J,'Tabel 3'!$H7)</f>
        <v>610</v>
      </c>
      <c r="H7" s="24">
        <v>1</v>
      </c>
      <c r="I7" s="24" t="str">
        <f>VLOOKUP(H7,[1]db!$AC:$AK,4,FALSE)</f>
        <v>Karimun</v>
      </c>
    </row>
    <row r="8" spans="2:9" x14ac:dyDescent="0.3">
      <c r="B8" s="20" t="s">
        <v>6</v>
      </c>
      <c r="C8" s="21"/>
      <c r="D8" s="21"/>
      <c r="E8" s="25">
        <f>SUMIFS([1]db!$H:$H,[1]db!$G:$G,'Tabel 3'!E$1,[1]db!$J:$J,'Tabel 3'!$H8)</f>
        <v>661</v>
      </c>
      <c r="F8" s="26">
        <f>SUMIFS([1]db!$H:$H,[1]db!$G:$G,'Tabel 3'!F$1,[1]db!$J:$J,'Tabel 3'!$H8)</f>
        <v>661</v>
      </c>
      <c r="H8" s="24">
        <v>2</v>
      </c>
      <c r="I8" s="24" t="str">
        <f>VLOOKUP(H8,[1]db!$AC:$AK,4,FALSE)</f>
        <v>Meral</v>
      </c>
    </row>
    <row r="9" spans="2:9" x14ac:dyDescent="0.3">
      <c r="B9" s="20" t="s">
        <v>7</v>
      </c>
      <c r="C9" s="21"/>
      <c r="D9" s="21"/>
      <c r="E9" s="25">
        <f>SUMIFS([1]db!$H:$H,[1]db!$G:$G,'Tabel 3'!E$1,[1]db!$J:$J,'Tabel 3'!$H9)</f>
        <v>365</v>
      </c>
      <c r="F9" s="26">
        <f>SUMIFS([1]db!$H:$H,[1]db!$G:$G,'Tabel 3'!F$1,[1]db!$J:$J,'Tabel 3'!$H9)</f>
        <v>365</v>
      </c>
      <c r="H9" s="24">
        <v>4</v>
      </c>
      <c r="I9" s="24" t="str">
        <f>VLOOKUP(H9,[1]db!$AC:$AK,4,FALSE)</f>
        <v>Tebing</v>
      </c>
    </row>
    <row r="10" spans="2:9" x14ac:dyDescent="0.3">
      <c r="B10" s="20" t="s">
        <v>8</v>
      </c>
      <c r="C10" s="21"/>
      <c r="D10" s="21"/>
      <c r="E10" s="25">
        <f>SUMIFS([1]db!$H:$H,[1]db!$G:$G,'Tabel 3'!E$1,[1]db!$J:$J,'Tabel 3'!$H10)</f>
        <v>370</v>
      </c>
      <c r="F10" s="26">
        <f>SUMIFS([1]db!$H:$H,[1]db!$G:$G,'Tabel 3'!F$1,[1]db!$J:$J,'Tabel 3'!$H10)</f>
        <v>370</v>
      </c>
      <c r="H10" s="24">
        <v>6</v>
      </c>
      <c r="I10" s="24" t="str">
        <f>VLOOKUP(H10,[1]db!$AC:$AK,4,FALSE)</f>
        <v>Kundur</v>
      </c>
    </row>
    <row r="11" spans="2:9" x14ac:dyDescent="0.3">
      <c r="B11" s="20" t="s">
        <v>9</v>
      </c>
      <c r="C11" s="21"/>
      <c r="D11" s="21"/>
      <c r="E11" s="25">
        <f>SUMIFS([1]db!$H:$H,[1]db!$G:$G,'Tabel 3'!E$1,[1]db!$J:$J,'Tabel 3'!$H11)</f>
        <v>222</v>
      </c>
      <c r="F11" s="26">
        <f>SUMIFS([1]db!$H:$H,[1]db!$G:$G,'Tabel 3'!F$1,[1]db!$J:$J,'Tabel 3'!$H11)</f>
        <v>221</v>
      </c>
      <c r="H11" s="24">
        <v>11</v>
      </c>
      <c r="I11" s="24" t="str">
        <f>VLOOKUP(H11,[1]db!$AC:$AK,4,FALSE)</f>
        <v>Moro</v>
      </c>
    </row>
    <row r="12" spans="2:9" x14ac:dyDescent="0.3">
      <c r="B12" s="20" t="s">
        <v>10</v>
      </c>
      <c r="C12" s="21"/>
      <c r="D12" s="21"/>
      <c r="E12" s="25">
        <f>SUMIFS([1]db!$H:$H,[1]db!$G:$G,'Tabel 3'!E$1,[1]db!$J:$J,'Tabel 3'!$H12)</f>
        <v>97</v>
      </c>
      <c r="F12" s="26">
        <f>SUMIFS([1]db!$H:$H,[1]db!$G:$G,'Tabel 3'!F$1,[1]db!$J:$J,'Tabel 3'!$H12)</f>
        <v>97</v>
      </c>
      <c r="H12" s="24">
        <v>12</v>
      </c>
      <c r="I12" s="24" t="str">
        <f>VLOOKUP(H12,[1]db!$AC:$AK,4,FALSE)</f>
        <v>Durai</v>
      </c>
    </row>
    <row r="13" spans="2:9" x14ac:dyDescent="0.3">
      <c r="B13" s="20" t="s">
        <v>11</v>
      </c>
      <c r="C13" s="21"/>
      <c r="D13" s="21"/>
      <c r="E13" s="25">
        <f>SUMIFS([1]db!$H:$H,[1]db!$G:$G,'Tabel 3'!E$1,[1]db!$J:$J,'Tabel 3'!$H13)</f>
        <v>115</v>
      </c>
      <c r="F13" s="26">
        <f>SUMIFS([1]db!$H:$H,[1]db!$G:$G,'Tabel 3'!F$1,[1]db!$J:$J,'Tabel 3'!$H13)</f>
        <v>115</v>
      </c>
      <c r="H13" s="24">
        <v>5</v>
      </c>
      <c r="I13" s="24" t="str">
        <f>VLOOKUP(H13,[1]db!$AC:$AK,4,FALSE)</f>
        <v>Buru</v>
      </c>
    </row>
    <row r="14" spans="2:9" x14ac:dyDescent="0.3">
      <c r="B14" s="20" t="s">
        <v>12</v>
      </c>
      <c r="C14" s="21"/>
      <c r="D14" s="21"/>
      <c r="E14" s="25">
        <f>SUMIFS([1]db!$H:$H,[1]db!$G:$G,'Tabel 3'!E$1,[1]db!$J:$J,'Tabel 3'!$H14)</f>
        <v>137</v>
      </c>
      <c r="F14" s="26">
        <f>SUMIFS([1]db!$H:$H,[1]db!$G:$G,'Tabel 3'!F$1,[1]db!$J:$J,'Tabel 3'!$H14)</f>
        <v>137</v>
      </c>
      <c r="H14" s="24">
        <v>8</v>
      </c>
      <c r="I14" s="24" t="str">
        <f>VLOOKUP(H14,[1]db!$AC:$AK,4,FALSE)</f>
        <v>Kundur Utara</v>
      </c>
    </row>
    <row r="15" spans="2:9" x14ac:dyDescent="0.3">
      <c r="B15" s="20" t="s">
        <v>13</v>
      </c>
      <c r="C15" s="21"/>
      <c r="D15" s="21"/>
      <c r="E15" s="25">
        <f>SUMIFS([1]db!$H:$H,[1]db!$G:$G,'Tabel 3'!E$1,[1]db!$J:$J,'Tabel 3'!$H15)</f>
        <v>274</v>
      </c>
      <c r="F15" s="26">
        <f>SUMIFS([1]db!$H:$H,[1]db!$G:$G,'Tabel 3'!F$1,[1]db!$J:$J,'Tabel 3'!$H15)</f>
        <v>274</v>
      </c>
      <c r="H15" s="24">
        <v>7</v>
      </c>
      <c r="I15" s="24" t="str">
        <f>VLOOKUP(H15,[1]db!$AC:$AK,4,FALSE)</f>
        <v>Kundur Barat</v>
      </c>
    </row>
    <row r="16" spans="2:9" x14ac:dyDescent="0.3">
      <c r="B16" s="20" t="s">
        <v>14</v>
      </c>
      <c r="C16" s="21"/>
      <c r="D16" s="21"/>
      <c r="E16" s="25">
        <f>SUMIFS([1]db!$H:$H,[1]db!$G:$G,'Tabel 3'!E$1,[1]db!$J:$J,'Tabel 3'!$H16)</f>
        <v>248</v>
      </c>
      <c r="F16" s="26">
        <f>SUMIFS([1]db!$H:$H,[1]db!$G:$G,'Tabel 3'!F$1,[1]db!$J:$J,'Tabel 3'!$H16)</f>
        <v>248</v>
      </c>
      <c r="H16" s="24">
        <v>3</v>
      </c>
      <c r="I16" s="24" t="str">
        <f>VLOOKUP(H16,[1]db!$AC:$AK,4,FALSE)</f>
        <v>Meral Barat</v>
      </c>
    </row>
    <row r="17" spans="2:9" x14ac:dyDescent="0.3">
      <c r="B17" s="20" t="s">
        <v>15</v>
      </c>
      <c r="C17" s="21"/>
      <c r="D17" s="21"/>
      <c r="E17" s="25">
        <f>SUMIFS([1]db!$H:$H,[1]db!$G:$G,'Tabel 3'!E$1,[1]db!$J:$J,'Tabel 3'!$H17)</f>
        <v>93</v>
      </c>
      <c r="F17" s="26">
        <f>SUMIFS([1]db!$H:$H,[1]db!$G:$G,'Tabel 3'!F$1,[1]db!$J:$J,'Tabel 3'!$H17)</f>
        <v>91</v>
      </c>
      <c r="H17" s="24">
        <v>10</v>
      </c>
      <c r="I17" s="24" t="str">
        <f>VLOOKUP(H17,[1]db!$AC:$AK,4,FALSE)</f>
        <v>Belat</v>
      </c>
    </row>
    <row r="18" spans="2:9" x14ac:dyDescent="0.3">
      <c r="B18" s="20" t="s">
        <v>16</v>
      </c>
      <c r="C18" s="21"/>
      <c r="D18" s="21"/>
      <c r="E18" s="25">
        <f>SUMIFS([1]db!$H:$H,[1]db!$G:$G,'Tabel 3'!E$1,[1]db!$J:$J,'Tabel 3'!$H18)</f>
        <v>65</v>
      </c>
      <c r="F18" s="26">
        <f>SUMIFS([1]db!$H:$H,[1]db!$G:$G,'Tabel 3'!F$1,[1]db!$J:$J,'Tabel 3'!$H18)</f>
        <v>65</v>
      </c>
      <c r="H18" s="24">
        <v>9</v>
      </c>
      <c r="I18" s="24" t="str">
        <f>VLOOKUP(H18,[1]db!$AC:$AK,4,FALSE)</f>
        <v>Ungar</v>
      </c>
    </row>
    <row r="19" spans="2:9" x14ac:dyDescent="0.3">
      <c r="B19" s="20" t="s">
        <v>17</v>
      </c>
      <c r="C19" s="21"/>
      <c r="D19" s="21"/>
      <c r="E19" s="25">
        <f>SUMIFS([1]db!$H:$H,[1]db!$G:$G,'Tabel 3'!E$1,[1]db!$J:$J,'Tabel 3'!$H19)</f>
        <v>0</v>
      </c>
      <c r="F19" s="26">
        <f>SUMIFS([1]db!$H:$H,[1]db!$G:$G,'Tabel 3'!F$1,[1]db!$J:$J,'Tabel 3'!$H19)</f>
        <v>0</v>
      </c>
    </row>
    <row r="20" spans="2:9" ht="15" thickBot="1" x14ac:dyDescent="0.35">
      <c r="B20" s="27" t="s">
        <v>18</v>
      </c>
      <c r="C20" s="28"/>
      <c r="D20" s="28"/>
      <c r="E20" s="29">
        <f>SUMIFS([1]db!$H:$H,[1]db!$G:$G,'Tabel 3'!E$1,[1]db!$J:$J,'Tabel 3'!$H20)</f>
        <v>0</v>
      </c>
      <c r="F20" s="30">
        <f>SUMIFS([1]db!$H:$H,[1]db!$G:$G,'Tabel 3'!F$1,[1]db!$J:$J,'Tabel 3'!$H20)</f>
        <v>0</v>
      </c>
    </row>
    <row r="21" spans="2:9" ht="15" thickBot="1" x14ac:dyDescent="0.35">
      <c r="B21" s="31" t="s">
        <v>19</v>
      </c>
      <c r="C21" s="32"/>
      <c r="D21" s="32"/>
      <c r="E21" s="33">
        <f>SUM(E7:E20)</f>
        <v>3257</v>
      </c>
      <c r="F21" s="34">
        <f>SUM(F7:F20)</f>
        <v>3254</v>
      </c>
    </row>
    <row r="22" spans="2:9" ht="15" thickTop="1" x14ac:dyDescent="0.3"/>
  </sheetData>
  <sheetProtection algorithmName="SHA-512" hashValue="Je3+Mr80hYpYeAVCOOXS+bJWnHqRcz5Zk8ty1lGTAhKRt+54rIZIKNw8uqL4pdGWczIS6FF+kWXF4kDT9tSjBQ==" saltValue="6Bbv1/LZLqbKyMu3PZMc4w==" spinCount="100000" sheet="1" formatCells="0" formatColumns="0" formatRows="0" insertColumns="0" insertRows="0" insertHyperlinks="0" deleteColumns="0" deleteRows="0" sort="0" autoFilter="0" pivotTables="0"/>
  <mergeCells count="21">
    <mergeCell ref="B19:D19"/>
    <mergeCell ref="B20:D20"/>
    <mergeCell ref="B21:D21"/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  <mergeCell ref="D2:F2"/>
    <mergeCell ref="E3:F3"/>
    <mergeCell ref="B4:D5"/>
    <mergeCell ref="E4:E5"/>
    <mergeCell ref="F4:F5"/>
    <mergeCell ref="B6:D6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2025-10-15T01:45:12Z</dcterms:created>
  <dcterms:modified xsi:type="dcterms:W3CDTF">2025-10-15T01:45:15Z</dcterms:modified>
</cp:coreProperties>
</file>